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60" windowWidth="13200" windowHeight="11820"/>
  </bookViews>
  <sheets>
    <sheet name="御魂強化セットボーナス" sheetId="1" r:id="rId1"/>
  </sheets>
  <calcPr calcId="145621"/>
</workbook>
</file>

<file path=xl/calcChain.xml><?xml version="1.0" encoding="utf-8"?>
<calcChain xmlns="http://schemas.openxmlformats.org/spreadsheetml/2006/main">
  <c r="R34" i="1" l="1"/>
  <c r="Q34" i="1"/>
  <c r="P34" i="1"/>
  <c r="T38" i="1" s="1"/>
  <c r="O34" i="1"/>
  <c r="H34" i="1"/>
  <c r="G34" i="1"/>
  <c r="J38" i="1" s="1"/>
  <c r="F34" i="1"/>
  <c r="E34" i="1"/>
  <c r="J37" i="1" s="1"/>
  <c r="R29" i="1"/>
  <c r="T33" i="1" s="1"/>
  <c r="Q29" i="1"/>
  <c r="P29" i="1"/>
  <c r="O29" i="1"/>
  <c r="T32" i="1" s="1"/>
  <c r="L29" i="1"/>
  <c r="H29" i="1"/>
  <c r="G29" i="1"/>
  <c r="F29" i="1"/>
  <c r="E29" i="1"/>
  <c r="J33" i="1" s="1"/>
  <c r="R24" i="1"/>
  <c r="Q24" i="1"/>
  <c r="P24" i="1"/>
  <c r="T28" i="1" s="1"/>
  <c r="O24" i="1"/>
  <c r="H24" i="1"/>
  <c r="G24" i="1"/>
  <c r="J28" i="1" s="1"/>
  <c r="F24" i="1"/>
  <c r="E24" i="1"/>
  <c r="J27" i="1" s="1"/>
  <c r="R19" i="1"/>
  <c r="T23" i="1" s="1"/>
  <c r="Q19" i="1"/>
  <c r="P19" i="1"/>
  <c r="O19" i="1"/>
  <c r="T22" i="1" s="1"/>
  <c r="L19" i="1"/>
  <c r="H19" i="1"/>
  <c r="G19" i="1"/>
  <c r="F19" i="1"/>
  <c r="E19" i="1"/>
  <c r="J23" i="1" s="1"/>
  <c r="R14" i="1"/>
  <c r="Q14" i="1"/>
  <c r="P14" i="1"/>
  <c r="T18" i="1" s="1"/>
  <c r="O14" i="1"/>
  <c r="H14" i="1"/>
  <c r="R6" i="1" s="1"/>
  <c r="G14" i="1"/>
  <c r="J18" i="1" s="1"/>
  <c r="F14" i="1"/>
  <c r="E14" i="1"/>
  <c r="J17" i="1" s="1"/>
  <c r="R9" i="1"/>
  <c r="T13" i="1" s="1"/>
  <c r="Q9" i="1"/>
  <c r="P9" i="1"/>
  <c r="O9" i="1"/>
  <c r="T12" i="1" s="1"/>
  <c r="L9" i="1"/>
  <c r="H9" i="1"/>
  <c r="G9" i="1"/>
  <c r="F9" i="1"/>
  <c r="E9" i="1"/>
  <c r="J13" i="1" s="1"/>
  <c r="P6" i="1"/>
  <c r="E6" i="1"/>
  <c r="E4" i="1"/>
  <c r="T11" i="1" l="1"/>
  <c r="T15" i="1"/>
  <c r="T17" i="1"/>
  <c r="T21" i="1"/>
  <c r="T25" i="1"/>
  <c r="T27" i="1"/>
  <c r="T31" i="1"/>
  <c r="T35" i="1"/>
  <c r="T37" i="1"/>
  <c r="Q6" i="1"/>
  <c r="J10" i="1"/>
  <c r="J12" i="1"/>
  <c r="B14" i="1"/>
  <c r="J16" i="1"/>
  <c r="J20" i="1"/>
  <c r="J22" i="1"/>
  <c r="B24" i="1"/>
  <c r="J26" i="1"/>
  <c r="J30" i="1"/>
  <c r="J32" i="1"/>
  <c r="B34" i="1"/>
  <c r="J36" i="1"/>
  <c r="T10" i="1"/>
  <c r="L14" i="1"/>
  <c r="T16" i="1"/>
  <c r="T20" i="1"/>
  <c r="L24" i="1"/>
  <c r="T26" i="1"/>
  <c r="T30" i="1"/>
  <c r="L34" i="1"/>
  <c r="T36" i="1"/>
  <c r="O6" i="1"/>
  <c r="M6" i="1" s="1"/>
  <c r="M4" i="1" s="1"/>
  <c r="B9" i="1"/>
  <c r="J11" i="1"/>
  <c r="J15" i="1"/>
  <c r="B19" i="1"/>
  <c r="J21" i="1"/>
  <c r="J25" i="1"/>
  <c r="B29" i="1"/>
  <c r="J31" i="1"/>
  <c r="J35" i="1"/>
</calcChain>
</file>

<file path=xl/comments1.xml><?xml version="1.0" encoding="utf-8"?>
<comments xmlns="http://schemas.openxmlformats.org/spreadsheetml/2006/main">
  <authors>
    <author>作成者</author>
  </authors>
  <commentList>
    <comment ref="R1" authorId="0">
      <text>
        <r>
          <rPr>
            <b/>
            <sz val="9"/>
            <color indexed="81"/>
            <rFont val="ＭＳ Ｐゴシック"/>
            <family val="3"/>
            <charset val="128"/>
          </rPr>
          <t>説明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選択したセットボーナスに必要となる各御魂の数の合計数。
個別の御魂ごとに使用可能数（=強化上限数÷４）また２４が上限。</t>
        </r>
      </text>
    </commen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説明</t>
        </r>
        <r>
          <rPr>
            <sz val="9"/>
            <color indexed="81"/>
            <rFont val="ＭＳ Ｐゴシック"/>
            <family val="3"/>
            <charset val="128"/>
          </rPr>
          <t xml:space="preserve">
①『御魂合体前にその時のリユニ数で付けられるセットボーナス』 か、
②『御魂合体後にセットボーナスの付け直し』 を検討する場合に入力。
※欲しいセットボーナスから必要なリユニ数を出す場合は入力の必要無し。</t>
        </r>
      </text>
    </commen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説明</t>
        </r>
        <r>
          <rPr>
            <sz val="9"/>
            <color indexed="81"/>
            <rFont val="ＭＳ Ｐゴシック"/>
            <family val="3"/>
            <charset val="128"/>
          </rPr>
          <t xml:space="preserve">
入力したリユニ合計数を４で割り、小数点を切り捨てた数。
※</t>
        </r>
        <r>
          <rPr>
            <sz val="9"/>
            <color indexed="30"/>
            <rFont val="ＭＳ Ｐゴシック"/>
            <family val="3"/>
            <charset val="128"/>
          </rPr>
          <t>青色</t>
        </r>
        <r>
          <rPr>
            <sz val="9"/>
            <color indexed="81"/>
            <rFont val="ＭＳ Ｐゴシック"/>
            <family val="3"/>
            <charset val="128"/>
          </rPr>
          <t>になる場合は、無駄になるリユニ数があることを示す。</t>
        </r>
      </text>
    </comment>
    <comment ref="M4" authorId="0">
      <text>
        <r>
          <rPr>
            <b/>
            <sz val="9"/>
            <color indexed="81"/>
            <rFont val="ＭＳ Ｐゴシック"/>
            <family val="3"/>
            <charset val="128"/>
          </rPr>
          <t>説明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選択したセットボーナスを得るために
必要となる御魂合体前のリユニ合計数。
各御魂の数から計算したもの。
※最低４８～上限９６
　４８ ：ＡＬＬ ４ 相当
　６０ ：ＡＬＬ ５ 相当
　７２ ：ＡＬＬ ６ 相当
　８４ ：ＡＬＬ ７ 相当
　９６ ：ＡＬＬ ８</t>
        </r>
      </text>
    </comment>
  </commentList>
</comments>
</file>

<file path=xl/sharedStrings.xml><?xml version="1.0" encoding="utf-8"?>
<sst xmlns="http://schemas.openxmlformats.org/spreadsheetml/2006/main" count="84" uniqueCount="79">
  <si>
    <t>　　↓入力 （４８以上９６以下）</t>
    <rPh sb="3" eb="5">
      <t>ニュウリョク</t>
    </rPh>
    <rPh sb="9" eb="11">
      <t>イジョウ</t>
    </rPh>
    <rPh sb="13" eb="15">
      <t>イカ</t>
    </rPh>
    <phoneticPr fontId="4"/>
  </si>
  <si>
    <t>選択したセットボーナスに</t>
    <rPh sb="0" eb="2">
      <t>センタク</t>
    </rPh>
    <phoneticPr fontId="4"/>
  </si>
  <si>
    <t>御魂合体前のリユニ合計数</t>
    <rPh sb="0" eb="2">
      <t>ミタマ</t>
    </rPh>
    <rPh sb="2" eb="4">
      <t>ガッタイ</t>
    </rPh>
    <rPh sb="4" eb="5">
      <t>マエ</t>
    </rPh>
    <rPh sb="9" eb="11">
      <t>ゴウケイ</t>
    </rPh>
    <rPh sb="11" eb="12">
      <t>スウ</t>
    </rPh>
    <phoneticPr fontId="4"/>
  </si>
  <si>
    <t>→</t>
    <phoneticPr fontId="4"/>
  </si>
  <si>
    <t>必要・使用する各御魂の数</t>
    <rPh sb="0" eb="2">
      <t>ヒツヨウ</t>
    </rPh>
    <rPh sb="3" eb="5">
      <t>シヨウ</t>
    </rPh>
    <rPh sb="7" eb="8">
      <t>カク</t>
    </rPh>
    <rPh sb="8" eb="10">
      <t>ミタマ</t>
    </rPh>
    <rPh sb="11" eb="12">
      <t>カズ</t>
    </rPh>
    <phoneticPr fontId="4"/>
  </si>
  <si>
    <t>御魂強化回数の上限</t>
    <rPh sb="0" eb="2">
      <t>ミタマ</t>
    </rPh>
    <rPh sb="2" eb="4">
      <t>キョウカ</t>
    </rPh>
    <rPh sb="4" eb="6">
      <t>カイスウ</t>
    </rPh>
    <rPh sb="7" eb="9">
      <t>ジョウゲン</t>
    </rPh>
    <phoneticPr fontId="4"/>
  </si>
  <si>
    <t>→</t>
    <phoneticPr fontId="4"/>
  </si>
  <si>
    <t>アラ</t>
    <phoneticPr fontId="4"/>
  </si>
  <si>
    <t>ニギ</t>
    <phoneticPr fontId="4"/>
  </si>
  <si>
    <t>クシ</t>
    <phoneticPr fontId="4"/>
  </si>
  <si>
    <t>サキ</t>
    <phoneticPr fontId="4"/>
  </si>
  <si>
    <t>各御魂の使用可能数</t>
    <rPh sb="0" eb="1">
      <t>カク</t>
    </rPh>
    <rPh sb="1" eb="3">
      <t>ミタマ</t>
    </rPh>
    <rPh sb="4" eb="6">
      <t>シヨウ</t>
    </rPh>
    <rPh sb="6" eb="8">
      <t>カノウ</t>
    </rPh>
    <rPh sb="8" eb="9">
      <t>スウ</t>
    </rPh>
    <phoneticPr fontId="4"/>
  </si>
  <si>
    <t>←</t>
    <phoneticPr fontId="4"/>
  </si>
  <si>
    <t>成長タイプとセットボーナス</t>
    <phoneticPr fontId="4"/>
  </si>
  <si>
    <t>アラ</t>
    <phoneticPr fontId="4"/>
  </si>
  <si>
    <t>ニギ</t>
    <phoneticPr fontId="4"/>
  </si>
  <si>
    <t>サキ</t>
    <phoneticPr fontId="4"/>
  </si>
  <si>
    <t>成長タイプとセットボーナス</t>
    <phoneticPr fontId="4"/>
  </si>
  <si>
    <t>サキ</t>
    <phoneticPr fontId="4"/>
  </si>
  <si>
    <t>テイワズ</t>
  </si>
  <si>
    <t>ラグズ</t>
  </si>
  <si>
    <t>力+20、体力+10</t>
  </si>
  <si>
    <t>召喚マグネタイト-25%</t>
  </si>
  <si>
    <t>魔力+20、知力+10</t>
  </si>
  <si>
    <t>状態変化付与率+20%</t>
  </si>
  <si>
    <t>速さ+20、知力+10</t>
  </si>
  <si>
    <t>ソウルポイント獲得量+20%</t>
  </si>
  <si>
    <t>運+20、体力+10</t>
  </si>
  <si>
    <t>通常移動速度上昇</t>
  </si>
  <si>
    <t>ペオース</t>
  </si>
  <si>
    <t>アンサズ</t>
  </si>
  <si>
    <t>火炎高揚+30%</t>
  </si>
  <si>
    <t>炎上・凍結・スタン・感電無効</t>
  </si>
  <si>
    <t>氷結高揚+30%</t>
  </si>
  <si>
    <t>封魔・封印無効</t>
  </si>
  <si>
    <t>衝撃高揚+30%</t>
  </si>
  <si>
    <t>麻痺・緊縛無効</t>
  </si>
  <si>
    <t>電撃高揚+30%</t>
  </si>
  <si>
    <t>忘却・睡眠無効</t>
  </si>
  <si>
    <t>エオー</t>
  </si>
  <si>
    <t>ナウシズ</t>
  </si>
  <si>
    <t>全スキルHPコスト-30%</t>
  </si>
  <si>
    <t>物理防御力+10、状態変化耐性+5</t>
  </si>
  <si>
    <t>全スキルMPコスト-30%</t>
  </si>
  <si>
    <t>魔法防御力+10、状態変化耐性+5</t>
  </si>
  <si>
    <t>詠唱時間-20%</t>
  </si>
  <si>
    <t>物理防御力+10、魔法防御力+10</t>
  </si>
  <si>
    <t>クールタイム-20%</t>
  </si>
  <si>
    <t>状態変化耐性+10</t>
  </si>
  <si>
    <t>エイワズ</t>
  </si>
  <si>
    <t>イング</t>
  </si>
  <si>
    <t>被攻撃ダメージ-15%</t>
  </si>
  <si>
    <t>経験値獲得量+20%</t>
  </si>
  <si>
    <t>被魔法ダメージ-15%</t>
  </si>
  <si>
    <t>回復高揚+30%</t>
  </si>
  <si>
    <t>被射撃ダメージ-15%</t>
  </si>
  <si>
    <t>被回復効果量+25%</t>
  </si>
  <si>
    <t>必殺抑止+100</t>
  </si>
  <si>
    <t>マグネタイト獲得量+20%</t>
  </si>
  <si>
    <t>ウルズ</t>
  </si>
  <si>
    <t>シーグル</t>
  </si>
  <si>
    <t>近接攻撃力+15</t>
  </si>
  <si>
    <t>最大HP+120</t>
  </si>
  <si>
    <t>魔法効果量+15</t>
  </si>
  <si>
    <t>最大MP+30</t>
  </si>
  <si>
    <t>補助効果量+15</t>
  </si>
  <si>
    <t>HP自然回復量+20</t>
  </si>
  <si>
    <t>射撃攻撃力+15</t>
  </si>
  <si>
    <t>MP自然回復量+5</t>
  </si>
  <si>
    <t>ハガラズ</t>
  </si>
  <si>
    <t>ウィアド</t>
  </si>
  <si>
    <t>与近接ダメージ+10%</t>
  </si>
  <si>
    <t>LB威力+10%</t>
  </si>
  <si>
    <t>与魔法ダメージ+10%</t>
  </si>
  <si>
    <t>LB発生+7%</t>
  </si>
  <si>
    <t>与射撃ダメージ+10%</t>
  </si>
  <si>
    <t>LB威力+5%、LB発生+5%</t>
  </si>
  <si>
    <t>与全攻撃ダメージ+5%</t>
  </si>
  <si>
    <t>必殺発生+50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</si>
</sst>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b/>
      <sz val="9"/>
      <color rgb="FF00B050"/>
      <name val="ＭＳ Ｐゴシック"/>
      <family val="3"/>
      <charset val="128"/>
      <scheme val="minor"/>
    </font>
    <font>
      <b/>
      <sz val="9"/>
      <color theme="9" tint="-0.249977111117893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b/>
      <sz val="10"/>
      <color theme="9" tint="-0.249977111117893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3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vertical="center"/>
    </xf>
    <xf numFmtId="0" fontId="2" fillId="8" borderId="18" xfId="0" applyFont="1" applyFill="1" applyBorder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vertical="center"/>
    </xf>
    <xf numFmtId="0" fontId="2" fillId="8" borderId="23" xfId="0" applyFont="1" applyFill="1" applyBorder="1">
      <alignment vertical="center"/>
    </xf>
    <xf numFmtId="0" fontId="19" fillId="8" borderId="22" xfId="0" applyFont="1" applyFill="1" applyBorder="1" applyAlignment="1">
      <alignment vertical="center"/>
    </xf>
    <xf numFmtId="0" fontId="20" fillId="9" borderId="24" xfId="0" applyFont="1" applyFill="1" applyBorder="1" applyAlignment="1">
      <alignment horizontal="left" vertical="center"/>
    </xf>
    <xf numFmtId="0" fontId="19" fillId="9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9" borderId="29" xfId="0" applyFont="1" applyFill="1" applyBorder="1" applyAlignment="1">
      <alignment horizontal="left" vertical="center"/>
    </xf>
    <xf numFmtId="0" fontId="19" fillId="9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9" fillId="8" borderId="34" xfId="0" applyFont="1" applyFill="1" applyBorder="1" applyAlignment="1">
      <alignment vertical="center"/>
    </xf>
    <xf numFmtId="0" fontId="20" fillId="9" borderId="35" xfId="0" applyFont="1" applyFill="1" applyBorder="1" applyAlignment="1">
      <alignment horizontal="left" vertical="center"/>
    </xf>
    <xf numFmtId="0" fontId="19" fillId="9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vertical="center"/>
    </xf>
    <xf numFmtId="0" fontId="2" fillId="8" borderId="42" xfId="0" applyFont="1" applyFill="1" applyBorder="1">
      <alignment vertical="center"/>
    </xf>
    <xf numFmtId="0" fontId="12" fillId="3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</cellXfs>
  <cellStyles count="1">
    <cellStyle name="標準" xfId="0" builtinId="0"/>
  </cellStyles>
  <dxfs count="24">
    <dxf>
      <font>
        <color theme="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0070C0"/>
      </font>
      <fill>
        <patternFill>
          <bgColor theme="4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1" tint="0.34998626667073579"/>
        </patternFill>
      </fill>
    </dxf>
    <dxf>
      <font>
        <b/>
        <i val="0"/>
        <color rgb="FFFF0000"/>
      </font>
      <fill>
        <patternFill>
          <bgColor theme="1" tint="0.34998626667073579"/>
        </patternFill>
      </fill>
    </dxf>
    <dxf>
      <font>
        <b/>
        <i val="0"/>
        <color rgb="FFFF000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rgb="FFFFFF00"/>
      </font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10" lockText="1" noThreeD="1"/>
</file>

<file path=xl/ctrlProps/ctrlProp10.xml><?xml version="1.0" encoding="utf-8"?>
<formControlPr xmlns="http://schemas.microsoft.com/office/spreadsheetml/2009/9/main" objectType="CheckBox" fmlaLink="$I$21" lockText="1" noThreeD="1"/>
</file>

<file path=xl/ctrlProps/ctrlProp11.xml><?xml version="1.0" encoding="utf-8"?>
<formControlPr xmlns="http://schemas.microsoft.com/office/spreadsheetml/2009/9/main" objectType="CheckBox" fmlaLink="$I$22" lockText="1" noThreeD="1"/>
</file>

<file path=xl/ctrlProps/ctrlProp12.xml><?xml version="1.0" encoding="utf-8"?>
<formControlPr xmlns="http://schemas.microsoft.com/office/spreadsheetml/2009/9/main" objectType="CheckBox" fmlaLink="$I$23" lockText="1" noThreeD="1"/>
</file>

<file path=xl/ctrlProps/ctrlProp13.xml><?xml version="1.0" encoding="utf-8"?>
<formControlPr xmlns="http://schemas.microsoft.com/office/spreadsheetml/2009/9/main" objectType="CheckBox" fmlaLink="$I$25" lockText="1" noThreeD="1"/>
</file>

<file path=xl/ctrlProps/ctrlProp14.xml><?xml version="1.0" encoding="utf-8"?>
<formControlPr xmlns="http://schemas.microsoft.com/office/spreadsheetml/2009/9/main" objectType="CheckBox" fmlaLink="$I$26" lockText="1" noThreeD="1"/>
</file>

<file path=xl/ctrlProps/ctrlProp15.xml><?xml version="1.0" encoding="utf-8"?>
<formControlPr xmlns="http://schemas.microsoft.com/office/spreadsheetml/2009/9/main" objectType="CheckBox" fmlaLink="$I$27" lockText="1" noThreeD="1"/>
</file>

<file path=xl/ctrlProps/ctrlProp16.xml><?xml version="1.0" encoding="utf-8"?>
<formControlPr xmlns="http://schemas.microsoft.com/office/spreadsheetml/2009/9/main" objectType="CheckBox" fmlaLink="$I$28" lockText="1" noThreeD="1"/>
</file>

<file path=xl/ctrlProps/ctrlProp17.xml><?xml version="1.0" encoding="utf-8"?>
<formControlPr xmlns="http://schemas.microsoft.com/office/spreadsheetml/2009/9/main" objectType="CheckBox" fmlaLink="$I$30" lockText="1" noThreeD="1"/>
</file>

<file path=xl/ctrlProps/ctrlProp18.xml><?xml version="1.0" encoding="utf-8"?>
<formControlPr xmlns="http://schemas.microsoft.com/office/spreadsheetml/2009/9/main" objectType="CheckBox" fmlaLink="$I$31" lockText="1" noThreeD="1"/>
</file>

<file path=xl/ctrlProps/ctrlProp19.xml><?xml version="1.0" encoding="utf-8"?>
<formControlPr xmlns="http://schemas.microsoft.com/office/spreadsheetml/2009/9/main" objectType="CheckBox" fmlaLink="$I$32" lockText="1" noThreeD="1"/>
</file>

<file path=xl/ctrlProps/ctrlProp2.xml><?xml version="1.0" encoding="utf-8"?>
<formControlPr xmlns="http://schemas.microsoft.com/office/spreadsheetml/2009/9/main" objectType="CheckBox" fmlaLink="$I$11" lockText="1" noThreeD="1"/>
</file>

<file path=xl/ctrlProps/ctrlProp20.xml><?xml version="1.0" encoding="utf-8"?>
<formControlPr xmlns="http://schemas.microsoft.com/office/spreadsheetml/2009/9/main" objectType="CheckBox" fmlaLink="$I$33" lockText="1" noThreeD="1"/>
</file>

<file path=xl/ctrlProps/ctrlProp21.xml><?xml version="1.0" encoding="utf-8"?>
<formControlPr xmlns="http://schemas.microsoft.com/office/spreadsheetml/2009/9/main" objectType="CheckBox" fmlaLink="$I$35" lockText="1" noThreeD="1"/>
</file>

<file path=xl/ctrlProps/ctrlProp22.xml><?xml version="1.0" encoding="utf-8"?>
<formControlPr xmlns="http://schemas.microsoft.com/office/spreadsheetml/2009/9/main" objectType="CheckBox" fmlaLink="$I$36" lockText="1" noThreeD="1"/>
</file>

<file path=xl/ctrlProps/ctrlProp23.xml><?xml version="1.0" encoding="utf-8"?>
<formControlPr xmlns="http://schemas.microsoft.com/office/spreadsheetml/2009/9/main" objectType="CheckBox" fmlaLink="$I$37" lockText="1" noThreeD="1"/>
</file>

<file path=xl/ctrlProps/ctrlProp24.xml><?xml version="1.0" encoding="utf-8"?>
<formControlPr xmlns="http://schemas.microsoft.com/office/spreadsheetml/2009/9/main" objectType="CheckBox" fmlaLink="$I$38" lockText="1" noThreeD="1"/>
</file>

<file path=xl/ctrlProps/ctrlProp25.xml><?xml version="1.0" encoding="utf-8"?>
<formControlPr xmlns="http://schemas.microsoft.com/office/spreadsheetml/2009/9/main" objectType="CheckBox" fmlaLink="$S$10" lockText="1" noThreeD="1"/>
</file>

<file path=xl/ctrlProps/ctrlProp26.xml><?xml version="1.0" encoding="utf-8"?>
<formControlPr xmlns="http://schemas.microsoft.com/office/spreadsheetml/2009/9/main" objectType="CheckBox" fmlaLink="$S$11" lockText="1" noThreeD="1"/>
</file>

<file path=xl/ctrlProps/ctrlProp27.xml><?xml version="1.0" encoding="utf-8"?>
<formControlPr xmlns="http://schemas.microsoft.com/office/spreadsheetml/2009/9/main" objectType="CheckBox" fmlaLink="$S$12" lockText="1" noThreeD="1"/>
</file>

<file path=xl/ctrlProps/ctrlProp28.xml><?xml version="1.0" encoding="utf-8"?>
<formControlPr xmlns="http://schemas.microsoft.com/office/spreadsheetml/2009/9/main" objectType="CheckBox" fmlaLink="$S$13" lockText="1" noThreeD="1"/>
</file>

<file path=xl/ctrlProps/ctrlProp29.xml><?xml version="1.0" encoding="utf-8"?>
<formControlPr xmlns="http://schemas.microsoft.com/office/spreadsheetml/2009/9/main" objectType="CheckBox" fmlaLink="$S$15" lockText="1" noThreeD="1"/>
</file>

<file path=xl/ctrlProps/ctrlProp3.xml><?xml version="1.0" encoding="utf-8"?>
<formControlPr xmlns="http://schemas.microsoft.com/office/spreadsheetml/2009/9/main" objectType="CheckBox" fmlaLink="$I$12" lockText="1" noThreeD="1"/>
</file>

<file path=xl/ctrlProps/ctrlProp30.xml><?xml version="1.0" encoding="utf-8"?>
<formControlPr xmlns="http://schemas.microsoft.com/office/spreadsheetml/2009/9/main" objectType="CheckBox" fmlaLink="$S$16" lockText="1" noThreeD="1"/>
</file>

<file path=xl/ctrlProps/ctrlProp31.xml><?xml version="1.0" encoding="utf-8"?>
<formControlPr xmlns="http://schemas.microsoft.com/office/spreadsheetml/2009/9/main" objectType="CheckBox" fmlaLink="$S$17" lockText="1" noThreeD="1"/>
</file>

<file path=xl/ctrlProps/ctrlProp32.xml><?xml version="1.0" encoding="utf-8"?>
<formControlPr xmlns="http://schemas.microsoft.com/office/spreadsheetml/2009/9/main" objectType="CheckBox" fmlaLink="$S$18" lockText="1" noThreeD="1"/>
</file>

<file path=xl/ctrlProps/ctrlProp33.xml><?xml version="1.0" encoding="utf-8"?>
<formControlPr xmlns="http://schemas.microsoft.com/office/spreadsheetml/2009/9/main" objectType="CheckBox" fmlaLink="$S$20" lockText="1" noThreeD="1"/>
</file>

<file path=xl/ctrlProps/ctrlProp34.xml><?xml version="1.0" encoding="utf-8"?>
<formControlPr xmlns="http://schemas.microsoft.com/office/spreadsheetml/2009/9/main" objectType="CheckBox" fmlaLink="$S$21" lockText="1" noThreeD="1"/>
</file>

<file path=xl/ctrlProps/ctrlProp35.xml><?xml version="1.0" encoding="utf-8"?>
<formControlPr xmlns="http://schemas.microsoft.com/office/spreadsheetml/2009/9/main" objectType="CheckBox" fmlaLink="$S$22" lockText="1" noThreeD="1"/>
</file>

<file path=xl/ctrlProps/ctrlProp36.xml><?xml version="1.0" encoding="utf-8"?>
<formControlPr xmlns="http://schemas.microsoft.com/office/spreadsheetml/2009/9/main" objectType="CheckBox" fmlaLink="$S$23" lockText="1" noThreeD="1"/>
</file>

<file path=xl/ctrlProps/ctrlProp37.xml><?xml version="1.0" encoding="utf-8"?>
<formControlPr xmlns="http://schemas.microsoft.com/office/spreadsheetml/2009/9/main" objectType="CheckBox" fmlaLink="$S$25" lockText="1" noThreeD="1"/>
</file>

<file path=xl/ctrlProps/ctrlProp38.xml><?xml version="1.0" encoding="utf-8"?>
<formControlPr xmlns="http://schemas.microsoft.com/office/spreadsheetml/2009/9/main" objectType="CheckBox" fmlaLink="$S$26" lockText="1" noThreeD="1"/>
</file>

<file path=xl/ctrlProps/ctrlProp39.xml><?xml version="1.0" encoding="utf-8"?>
<formControlPr xmlns="http://schemas.microsoft.com/office/spreadsheetml/2009/9/main" objectType="CheckBox" fmlaLink="$S$27" lockText="1" noThreeD="1"/>
</file>

<file path=xl/ctrlProps/ctrlProp4.xml><?xml version="1.0" encoding="utf-8"?>
<formControlPr xmlns="http://schemas.microsoft.com/office/spreadsheetml/2009/9/main" objectType="CheckBox" fmlaLink="$I$13" lockText="1" noThreeD="1"/>
</file>

<file path=xl/ctrlProps/ctrlProp40.xml><?xml version="1.0" encoding="utf-8"?>
<formControlPr xmlns="http://schemas.microsoft.com/office/spreadsheetml/2009/9/main" objectType="CheckBox" fmlaLink="$S$28" lockText="1" noThreeD="1"/>
</file>

<file path=xl/ctrlProps/ctrlProp41.xml><?xml version="1.0" encoding="utf-8"?>
<formControlPr xmlns="http://schemas.microsoft.com/office/spreadsheetml/2009/9/main" objectType="CheckBox" fmlaLink="$S$30" lockText="1" noThreeD="1"/>
</file>

<file path=xl/ctrlProps/ctrlProp42.xml><?xml version="1.0" encoding="utf-8"?>
<formControlPr xmlns="http://schemas.microsoft.com/office/spreadsheetml/2009/9/main" objectType="CheckBox" fmlaLink="$S$31" lockText="1" noThreeD="1"/>
</file>

<file path=xl/ctrlProps/ctrlProp43.xml><?xml version="1.0" encoding="utf-8"?>
<formControlPr xmlns="http://schemas.microsoft.com/office/spreadsheetml/2009/9/main" objectType="CheckBox" fmlaLink="$S$32" lockText="1" noThreeD="1"/>
</file>

<file path=xl/ctrlProps/ctrlProp44.xml><?xml version="1.0" encoding="utf-8"?>
<formControlPr xmlns="http://schemas.microsoft.com/office/spreadsheetml/2009/9/main" objectType="CheckBox" fmlaLink="$S$33" lockText="1" noThreeD="1"/>
</file>

<file path=xl/ctrlProps/ctrlProp45.xml><?xml version="1.0" encoding="utf-8"?>
<formControlPr xmlns="http://schemas.microsoft.com/office/spreadsheetml/2009/9/main" objectType="CheckBox" fmlaLink="$S$35" lockText="1" noThreeD="1"/>
</file>

<file path=xl/ctrlProps/ctrlProp46.xml><?xml version="1.0" encoding="utf-8"?>
<formControlPr xmlns="http://schemas.microsoft.com/office/spreadsheetml/2009/9/main" objectType="CheckBox" fmlaLink="$S$36" lockText="1" noThreeD="1"/>
</file>

<file path=xl/ctrlProps/ctrlProp47.xml><?xml version="1.0" encoding="utf-8"?>
<formControlPr xmlns="http://schemas.microsoft.com/office/spreadsheetml/2009/9/main" objectType="CheckBox" fmlaLink="$S$37" lockText="1" noThreeD="1"/>
</file>

<file path=xl/ctrlProps/ctrlProp48.xml><?xml version="1.0" encoding="utf-8"?>
<formControlPr xmlns="http://schemas.microsoft.com/office/spreadsheetml/2009/9/main" objectType="CheckBox" fmlaLink="$S$38" lockText="1" noThreeD="1"/>
</file>

<file path=xl/ctrlProps/ctrlProp5.xml><?xml version="1.0" encoding="utf-8"?>
<formControlPr xmlns="http://schemas.microsoft.com/office/spreadsheetml/2009/9/main" objectType="CheckBox" fmlaLink="$I$15" lockText="1" noThreeD="1"/>
</file>

<file path=xl/ctrlProps/ctrlProp6.xml><?xml version="1.0" encoding="utf-8"?>
<formControlPr xmlns="http://schemas.microsoft.com/office/spreadsheetml/2009/9/main" objectType="CheckBox" fmlaLink="$I$16" lockText="1" noThreeD="1"/>
</file>

<file path=xl/ctrlProps/ctrlProp7.xml><?xml version="1.0" encoding="utf-8"?>
<formControlPr xmlns="http://schemas.microsoft.com/office/spreadsheetml/2009/9/main" objectType="CheckBox" fmlaLink="$I$17" lockText="1" noThreeD="1"/>
</file>

<file path=xl/ctrlProps/ctrlProp8.xml><?xml version="1.0" encoding="utf-8"?>
<formControlPr xmlns="http://schemas.microsoft.com/office/spreadsheetml/2009/9/main" objectType="CheckBox" fmlaLink="$I$18" lockText="1" noThreeD="1"/>
</file>

<file path=xl/ctrlProps/ctrlProp9.xml><?xml version="1.0" encoding="utf-8"?>
<formControlPr xmlns="http://schemas.microsoft.com/office/spreadsheetml/2009/9/main" objectType="CheckBox" fmlaLink="$I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0</xdr:rowOff>
        </xdr:from>
        <xdr:to>
          <xdr:col>8</xdr:col>
          <xdr:colOff>0</xdr:colOff>
          <xdr:row>35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18</xdr:col>
          <xdr:colOff>0</xdr:colOff>
          <xdr:row>11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18</xdr:col>
          <xdr:colOff>0</xdr:colOff>
          <xdr:row>13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18</xdr:col>
          <xdr:colOff>0</xdr:colOff>
          <xdr:row>15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18</xdr:col>
          <xdr:colOff>0</xdr:colOff>
          <xdr:row>17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18</xdr:col>
          <xdr:colOff>0</xdr:colOff>
          <xdr:row>20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18</xdr:col>
          <xdr:colOff>0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18</xdr:col>
          <xdr:colOff>0</xdr:colOff>
          <xdr:row>22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18</xdr:col>
          <xdr:colOff>0</xdr:colOff>
          <xdr:row>23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18</xdr:col>
          <xdr:colOff>0</xdr:colOff>
          <xdr:row>32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18</xdr:col>
          <xdr:colOff>0</xdr:colOff>
          <xdr:row>33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18</xdr:col>
          <xdr:colOff>0</xdr:colOff>
          <xdr:row>36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18</xdr:col>
          <xdr:colOff>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18</xdr:col>
          <xdr:colOff>0</xdr:colOff>
          <xdr:row>38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showGridLines="0" tabSelected="1" workbookViewId="0"/>
  </sheetViews>
  <sheetFormatPr defaultRowHeight="12" outlineLevelCol="1"/>
  <cols>
    <col min="1" max="1" width="1.7109375" customWidth="1"/>
    <col min="2" max="2" width="3.7109375" style="1" customWidth="1"/>
    <col min="3" max="3" width="18.140625" style="1" customWidth="1"/>
    <col min="4" max="4" width="4.7109375" style="2" customWidth="1"/>
    <col min="5" max="8" width="5" style="2" customWidth="1"/>
    <col min="9" max="10" width="5.7109375" hidden="1" customWidth="1" outlineLevel="1"/>
    <col min="11" max="11" width="1.7109375" customWidth="1" collapsed="1"/>
    <col min="12" max="12" width="3.7109375" style="1" customWidth="1"/>
    <col min="13" max="13" width="22.7109375" style="1" customWidth="1"/>
    <col min="14" max="14" width="4.7109375" style="2" customWidth="1"/>
    <col min="15" max="18" width="5" style="2" customWidth="1"/>
    <col min="19" max="20" width="5.7109375" hidden="1" customWidth="1" outlineLevel="1"/>
    <col min="21" max="21" width="2.140625" customWidth="1" collapsed="1"/>
  </cols>
  <sheetData>
    <row r="1" spans="2:20" ht="15" customHeight="1" thickBot="1">
      <c r="E1" s="3" t="s">
        <v>0</v>
      </c>
      <c r="F1" s="4"/>
      <c r="N1" s="1"/>
      <c r="O1" s="5" t="s">
        <v>1</v>
      </c>
    </row>
    <row r="2" spans="2:20" ht="15" customHeight="1" thickBot="1">
      <c r="B2" s="6"/>
      <c r="C2" s="7" t="s">
        <v>2</v>
      </c>
      <c r="D2" s="8" t="s">
        <v>3</v>
      </c>
      <c r="E2" s="9"/>
      <c r="F2" s="10"/>
      <c r="N2"/>
      <c r="O2" s="2" t="s">
        <v>4</v>
      </c>
      <c r="P2"/>
      <c r="Q2"/>
      <c r="R2"/>
    </row>
    <row r="3" spans="2:20" ht="3.75" customHeight="1" thickBot="1">
      <c r="N3"/>
      <c r="O3"/>
      <c r="P3"/>
      <c r="Q3"/>
      <c r="R3"/>
    </row>
    <row r="4" spans="2:20" ht="15" customHeight="1">
      <c r="C4" s="11" t="s">
        <v>5</v>
      </c>
      <c r="D4" s="12" t="s">
        <v>6</v>
      </c>
      <c r="E4" s="13">
        <f>ROUNDDOWN(E2/4,0)*4</f>
        <v>0</v>
      </c>
      <c r="F4" s="14"/>
      <c r="M4" s="15" t="str">
        <f>IF(M6&gt;96,"リユニ上限オーバー！","必要リユニ合計数")</f>
        <v>必要リユニ合計数</v>
      </c>
      <c r="O4" s="16" t="s">
        <v>7</v>
      </c>
      <c r="P4" s="17" t="s">
        <v>8</v>
      </c>
      <c r="Q4" s="18" t="s">
        <v>9</v>
      </c>
      <c r="R4" s="19" t="s">
        <v>10</v>
      </c>
    </row>
    <row r="5" spans="2:20" ht="3.75" customHeight="1">
      <c r="M5" s="20"/>
      <c r="N5"/>
      <c r="O5"/>
      <c r="P5"/>
      <c r="Q5"/>
      <c r="R5"/>
    </row>
    <row r="6" spans="2:20" ht="15" customHeight="1" thickBot="1">
      <c r="C6" s="11" t="s">
        <v>11</v>
      </c>
      <c r="D6" s="12" t="s">
        <v>6</v>
      </c>
      <c r="E6" s="13">
        <f>IF(E2=0,24,E4/4)</f>
        <v>24</v>
      </c>
      <c r="F6" s="14"/>
      <c r="M6" s="21">
        <f>MAX(MAX(O6:R6)*4,48)</f>
        <v>48</v>
      </c>
      <c r="N6" s="22" t="s">
        <v>12</v>
      </c>
      <c r="O6" s="23">
        <f>SUM(E9,E14,E19,E24,E29,E34,O9,O14,O19,O24,O29,O34)</f>
        <v>0</v>
      </c>
      <c r="P6" s="24">
        <f>SUM(F9,F14,F19,F24,F29,F34,P9,P14,P19,P24,P29,P34)</f>
        <v>0</v>
      </c>
      <c r="Q6" s="25">
        <f>SUM(G9,G14,G19,G24,G29,G34,Q9,Q14,Q19,Q24,Q29,Q34)</f>
        <v>0</v>
      </c>
      <c r="R6" s="26">
        <f>SUM(H9,H14,H19,H24,H29,H34,R9,R14,R19,R24,R29,R34)</f>
        <v>0</v>
      </c>
      <c r="T6" s="12"/>
    </row>
    <row r="7" spans="2:20" ht="7.5" customHeight="1" thickBot="1">
      <c r="O7" s="12"/>
      <c r="P7" s="12"/>
      <c r="Q7" s="12"/>
      <c r="R7" s="12"/>
      <c r="S7" s="12"/>
      <c r="T7" s="12"/>
    </row>
    <row r="8" spans="2:20" ht="15" customHeight="1" thickBot="1">
      <c r="B8" s="27" t="s">
        <v>13</v>
      </c>
      <c r="C8" s="28"/>
      <c r="D8" s="29"/>
      <c r="E8" s="30" t="s">
        <v>14</v>
      </c>
      <c r="F8" s="31" t="s">
        <v>15</v>
      </c>
      <c r="G8" s="32" t="s">
        <v>9</v>
      </c>
      <c r="H8" s="33" t="s">
        <v>16</v>
      </c>
      <c r="I8" s="34"/>
      <c r="J8" s="35"/>
      <c r="L8" s="27" t="s">
        <v>17</v>
      </c>
      <c r="M8" s="28"/>
      <c r="N8" s="29"/>
      <c r="O8" s="30" t="s">
        <v>14</v>
      </c>
      <c r="P8" s="31" t="s">
        <v>15</v>
      </c>
      <c r="Q8" s="32" t="s">
        <v>9</v>
      </c>
      <c r="R8" s="33" t="s">
        <v>18</v>
      </c>
      <c r="S8" s="34"/>
      <c r="T8" s="35"/>
    </row>
    <row r="9" spans="2:20" ht="15" customHeight="1" thickTop="1">
      <c r="B9" s="36">
        <f>SUM(E9:H9)</f>
        <v>0</v>
      </c>
      <c r="C9" s="37" t="s">
        <v>19</v>
      </c>
      <c r="D9" s="38"/>
      <c r="E9" s="39">
        <f>MAX($I10*E10,$I11*E11,$I12*E12,$I13*E13)</f>
        <v>0</v>
      </c>
      <c r="F9" s="40">
        <f>MAX($I10*F10,$I11*F11,$I12*F12,$I13*F13)</f>
        <v>0</v>
      </c>
      <c r="G9" s="41">
        <f>MAX($I10*G10,$I11*G11,$I12*G12,$I13*G13)</f>
        <v>0</v>
      </c>
      <c r="H9" s="42">
        <f>MAX($I10*H10,$I11*H11,$I12*H12,$I13*H13)</f>
        <v>0</v>
      </c>
      <c r="I9" s="43"/>
      <c r="J9" s="44"/>
      <c r="L9" s="45">
        <f>SUM(O9:R9)</f>
        <v>0</v>
      </c>
      <c r="M9" s="46" t="s">
        <v>20</v>
      </c>
      <c r="N9" s="47"/>
      <c r="O9" s="39">
        <f>MAX($S10*O10,$S11*O11,$S12*O12,$S13*O13)</f>
        <v>0</v>
      </c>
      <c r="P9" s="40">
        <f>MAX($S10*P10,$S11*P11,$S12*P12,$S13*P13)</f>
        <v>0</v>
      </c>
      <c r="Q9" s="41">
        <f>MAX($S10*Q10,$S11*Q11,$S12*Q12,$S13*Q13)</f>
        <v>0</v>
      </c>
      <c r="R9" s="42">
        <f>MAX($S10*R10,$S11*R11,$S12*R12,$S13*R13)</f>
        <v>0</v>
      </c>
      <c r="S9" s="43"/>
      <c r="T9" s="44"/>
    </row>
    <row r="10" spans="2:20" ht="15" customHeight="1">
      <c r="B10" s="48"/>
      <c r="C10" s="49" t="s">
        <v>21</v>
      </c>
      <c r="D10" s="50"/>
      <c r="E10" s="51">
        <v>4</v>
      </c>
      <c r="F10" s="52"/>
      <c r="G10" s="53"/>
      <c r="H10" s="54"/>
      <c r="I10" s="55" t="b">
        <v>0</v>
      </c>
      <c r="J10" s="56" t="b">
        <f>AND(E9&gt;=E10,F9&gt;=F10,G9&gt;=G10,H9&gt;=H10)</f>
        <v>0</v>
      </c>
      <c r="L10" s="48"/>
      <c r="M10" s="49" t="s">
        <v>22</v>
      </c>
      <c r="N10" s="50"/>
      <c r="O10" s="51"/>
      <c r="P10" s="52">
        <v>2</v>
      </c>
      <c r="Q10" s="53">
        <v>2</v>
      </c>
      <c r="R10" s="54"/>
      <c r="S10" s="55" t="b">
        <v>0</v>
      </c>
      <c r="T10" s="56" t="b">
        <f>AND(O9&gt;=O10,P9&gt;=P10,Q9&gt;=Q10,R9&gt;=R10)</f>
        <v>0</v>
      </c>
    </row>
    <row r="11" spans="2:20" ht="15" customHeight="1">
      <c r="B11" s="48"/>
      <c r="C11" s="57" t="s">
        <v>23</v>
      </c>
      <c r="D11" s="58"/>
      <c r="E11" s="59"/>
      <c r="F11" s="60">
        <v>4</v>
      </c>
      <c r="G11" s="61"/>
      <c r="H11" s="62"/>
      <c r="I11" s="63" t="b">
        <v>0</v>
      </c>
      <c r="J11" s="64" t="b">
        <f>AND(E9&gt;=E11,F9&gt;=F11,G9&gt;=G11,H9&gt;=H11)</f>
        <v>0</v>
      </c>
      <c r="L11" s="48"/>
      <c r="M11" s="57" t="s">
        <v>24</v>
      </c>
      <c r="N11" s="58"/>
      <c r="O11" s="59">
        <v>2</v>
      </c>
      <c r="P11" s="60"/>
      <c r="Q11" s="61"/>
      <c r="R11" s="62">
        <v>2</v>
      </c>
      <c r="S11" s="63" t="b">
        <v>0</v>
      </c>
      <c r="T11" s="64" t="b">
        <f>AND(O9&gt;=O11,P9&gt;=P11,Q9&gt;=Q11,R9&gt;=R11)</f>
        <v>0</v>
      </c>
    </row>
    <row r="12" spans="2:20" ht="15" customHeight="1">
      <c r="B12" s="48"/>
      <c r="C12" s="57" t="s">
        <v>25</v>
      </c>
      <c r="D12" s="58"/>
      <c r="E12" s="59"/>
      <c r="F12" s="60"/>
      <c r="G12" s="61">
        <v>4</v>
      </c>
      <c r="H12" s="62"/>
      <c r="I12" s="63" t="b">
        <v>0</v>
      </c>
      <c r="J12" s="64" t="b">
        <f>AND(E9&gt;=E12,F9&gt;=F12,G9&gt;=G12,H9&gt;=H12)</f>
        <v>0</v>
      </c>
      <c r="L12" s="48"/>
      <c r="M12" s="57" t="s">
        <v>26</v>
      </c>
      <c r="N12" s="58"/>
      <c r="O12" s="59"/>
      <c r="P12" s="60"/>
      <c r="Q12" s="61">
        <v>3</v>
      </c>
      <c r="R12" s="62">
        <v>1</v>
      </c>
      <c r="S12" s="63" t="b">
        <v>0</v>
      </c>
      <c r="T12" s="64" t="b">
        <f>AND(O9&gt;=O12,P9&gt;=P12,Q9&gt;=Q12,R9&gt;=R12)</f>
        <v>0</v>
      </c>
    </row>
    <row r="13" spans="2:20" ht="15" customHeight="1" thickBot="1">
      <c r="B13" s="65"/>
      <c r="C13" s="66" t="s">
        <v>27</v>
      </c>
      <c r="D13" s="67"/>
      <c r="E13" s="68"/>
      <c r="F13" s="69"/>
      <c r="G13" s="70"/>
      <c r="H13" s="71">
        <v>4</v>
      </c>
      <c r="I13" s="72" t="b">
        <v>0</v>
      </c>
      <c r="J13" s="73" t="b">
        <f>AND(E9&gt;=E13,F9&gt;=F13,G9&gt;=G13,H9&gt;=H13)</f>
        <v>0</v>
      </c>
      <c r="L13" s="65"/>
      <c r="M13" s="66" t="s">
        <v>28</v>
      </c>
      <c r="N13" s="67"/>
      <c r="O13" s="68"/>
      <c r="P13" s="69"/>
      <c r="Q13" s="70">
        <v>1</v>
      </c>
      <c r="R13" s="71">
        <v>3</v>
      </c>
      <c r="S13" s="72" t="b">
        <v>0</v>
      </c>
      <c r="T13" s="73" t="b">
        <f>AND(O9&gt;=O13,P9&gt;=P13,Q9&gt;=Q13,R9&gt;=R13)</f>
        <v>0</v>
      </c>
    </row>
    <row r="14" spans="2:20" ht="15" customHeight="1">
      <c r="B14" s="74">
        <f>SUM(E14:H14)</f>
        <v>0</v>
      </c>
      <c r="C14" s="75" t="s">
        <v>29</v>
      </c>
      <c r="D14" s="76"/>
      <c r="E14" s="77">
        <f>MAX($I15*E15,$I16*E16,$I17*E17,$I18*E18)</f>
        <v>0</v>
      </c>
      <c r="F14" s="78">
        <f>MAX($I15*F15,$I16*F16,$I17*F17,$I18*F18)</f>
        <v>0</v>
      </c>
      <c r="G14" s="79">
        <f>MAX($I15*G15,$I16*G16,$I17*G17,$I18*G18)</f>
        <v>0</v>
      </c>
      <c r="H14" s="80">
        <f>MAX($I15*H15,$I16*H16,$I17*H17,$I18*H18)</f>
        <v>0</v>
      </c>
      <c r="I14" s="81"/>
      <c r="J14" s="82"/>
      <c r="L14" s="74">
        <f>SUM(O14:R14)</f>
        <v>0</v>
      </c>
      <c r="M14" s="75" t="s">
        <v>30</v>
      </c>
      <c r="N14" s="76"/>
      <c r="O14" s="77">
        <f>MAX($S15*O15,$S16*O16,$S17*O17,$S18*O18)</f>
        <v>0</v>
      </c>
      <c r="P14" s="78">
        <f>MAX($S15*P15,$S16*P16,$S17*P17,$S18*P18)</f>
        <v>0</v>
      </c>
      <c r="Q14" s="79">
        <f>MAX($S15*Q15,$S16*Q16,$S17*Q17,$S18*Q18)</f>
        <v>0</v>
      </c>
      <c r="R14" s="80">
        <f>MAX($S15*R15,$S16*R16,$S17*R17,$S18*R18)</f>
        <v>0</v>
      </c>
      <c r="S14" s="81"/>
      <c r="T14" s="82"/>
    </row>
    <row r="15" spans="2:20" ht="15" customHeight="1">
      <c r="B15" s="48"/>
      <c r="C15" s="49" t="s">
        <v>31</v>
      </c>
      <c r="D15" s="50"/>
      <c r="E15" s="51">
        <v>4</v>
      </c>
      <c r="F15" s="52"/>
      <c r="G15" s="53"/>
      <c r="H15" s="54"/>
      <c r="I15" s="55" t="b">
        <v>0</v>
      </c>
      <c r="J15" s="56" t="b">
        <f>AND(E14&gt;=E15,F14&gt;=F15,G14&gt;=G15,H14&gt;=H15)</f>
        <v>0</v>
      </c>
      <c r="L15" s="48"/>
      <c r="M15" s="49" t="s">
        <v>32</v>
      </c>
      <c r="N15" s="50"/>
      <c r="O15" s="51">
        <v>3</v>
      </c>
      <c r="P15" s="52">
        <v>1</v>
      </c>
      <c r="Q15" s="53"/>
      <c r="R15" s="54"/>
      <c r="S15" s="55" t="b">
        <v>0</v>
      </c>
      <c r="T15" s="56" t="b">
        <f>AND(O14&gt;=O15,P14&gt;=P15,Q14&gt;=Q15,R14&gt;=R15)</f>
        <v>0</v>
      </c>
    </row>
    <row r="16" spans="2:20" ht="15" customHeight="1">
      <c r="B16" s="48"/>
      <c r="C16" s="57" t="s">
        <v>33</v>
      </c>
      <c r="D16" s="58"/>
      <c r="E16" s="59"/>
      <c r="F16" s="60">
        <v>4</v>
      </c>
      <c r="G16" s="61"/>
      <c r="H16" s="62"/>
      <c r="I16" s="63" t="b">
        <v>0</v>
      </c>
      <c r="J16" s="64" t="b">
        <f>AND(E14&gt;=E16,F14&gt;=F16,G14&gt;=G16,H14&gt;=H16)</f>
        <v>0</v>
      </c>
      <c r="L16" s="48"/>
      <c r="M16" s="57" t="s">
        <v>34</v>
      </c>
      <c r="N16" s="58"/>
      <c r="O16" s="59"/>
      <c r="P16" s="60">
        <v>3</v>
      </c>
      <c r="Q16" s="61">
        <v>1</v>
      </c>
      <c r="R16" s="62"/>
      <c r="S16" s="63" t="b">
        <v>0</v>
      </c>
      <c r="T16" s="64" t="b">
        <f>AND(O14&gt;=O16,P14&gt;=P16,Q14&gt;=Q16,R14&gt;=R16)</f>
        <v>0</v>
      </c>
    </row>
    <row r="17" spans="2:20" ht="15" customHeight="1">
      <c r="B17" s="48"/>
      <c r="C17" s="57" t="s">
        <v>35</v>
      </c>
      <c r="D17" s="58"/>
      <c r="E17" s="59"/>
      <c r="F17" s="60"/>
      <c r="G17" s="61">
        <v>4</v>
      </c>
      <c r="H17" s="62"/>
      <c r="I17" s="63" t="b">
        <v>0</v>
      </c>
      <c r="J17" s="64" t="b">
        <f>AND(E14&gt;=E17,F14&gt;=F17,G14&gt;=G17,H14&gt;=H17)</f>
        <v>0</v>
      </c>
      <c r="L17" s="48"/>
      <c r="M17" s="57" t="s">
        <v>36</v>
      </c>
      <c r="N17" s="58"/>
      <c r="O17" s="59"/>
      <c r="P17" s="60"/>
      <c r="Q17" s="61">
        <v>3</v>
      </c>
      <c r="R17" s="62">
        <v>1</v>
      </c>
      <c r="S17" s="63" t="b">
        <v>0</v>
      </c>
      <c r="T17" s="64" t="b">
        <f>AND(O14&gt;=O17,P14&gt;=P17,Q14&gt;=Q17,R14&gt;=R17)</f>
        <v>0</v>
      </c>
    </row>
    <row r="18" spans="2:20" ht="15" customHeight="1" thickBot="1">
      <c r="B18" s="65"/>
      <c r="C18" s="66" t="s">
        <v>37</v>
      </c>
      <c r="D18" s="67"/>
      <c r="E18" s="68"/>
      <c r="F18" s="69"/>
      <c r="G18" s="70"/>
      <c r="H18" s="71">
        <v>4</v>
      </c>
      <c r="I18" s="72" t="b">
        <v>0</v>
      </c>
      <c r="J18" s="73" t="b">
        <f>AND(E14&gt;=E18,F14&gt;=F18,G14&gt;=G18,H14&gt;=H18)</f>
        <v>0</v>
      </c>
      <c r="L18" s="65"/>
      <c r="M18" s="66" t="s">
        <v>38</v>
      </c>
      <c r="N18" s="67"/>
      <c r="O18" s="68">
        <v>1</v>
      </c>
      <c r="P18" s="69"/>
      <c r="Q18" s="70"/>
      <c r="R18" s="71">
        <v>3</v>
      </c>
      <c r="S18" s="72" t="b">
        <v>0</v>
      </c>
      <c r="T18" s="73" t="b">
        <f>AND(O14&gt;=O18,P14&gt;=P18,Q14&gt;=Q18,R14&gt;=R18)</f>
        <v>0</v>
      </c>
    </row>
    <row r="19" spans="2:20" ht="15" customHeight="1">
      <c r="B19" s="74">
        <f>SUM(E19:H19)</f>
        <v>0</v>
      </c>
      <c r="C19" s="75" t="s">
        <v>39</v>
      </c>
      <c r="D19" s="76"/>
      <c r="E19" s="77">
        <f>MAX($I20*E20,$I21*E21,$I22*E22,$I23*E23)</f>
        <v>0</v>
      </c>
      <c r="F19" s="78">
        <f>MAX($I20*F20,$I21*F21,$I22*F22,$I23*F23)</f>
        <v>0</v>
      </c>
      <c r="G19" s="79">
        <f>MAX($I20*G20,$I21*G21,$I22*G22,$I23*G23)</f>
        <v>0</v>
      </c>
      <c r="H19" s="80">
        <f>MAX($I20*H20,$I21*H21,$I22*H22,$I23*H23)</f>
        <v>0</v>
      </c>
      <c r="I19" s="81"/>
      <c r="J19" s="82"/>
      <c r="L19" s="74">
        <f>SUM(O19:R19)</f>
        <v>0</v>
      </c>
      <c r="M19" s="75" t="s">
        <v>40</v>
      </c>
      <c r="N19" s="76"/>
      <c r="O19" s="77">
        <f>MAX($S20*O20,$S21*O21,$S22*O22,$S23*O23)</f>
        <v>0</v>
      </c>
      <c r="P19" s="78">
        <f>MAX($S20*P20,$S21*P21,$S22*P22,$S23*P23)</f>
        <v>0</v>
      </c>
      <c r="Q19" s="79">
        <f>MAX($S20*Q20,$S21*Q21,$S22*Q22,$S23*Q23)</f>
        <v>0</v>
      </c>
      <c r="R19" s="80">
        <f>MAX($S20*R20,$S21*R21,$S22*R22,$S23*R23)</f>
        <v>0</v>
      </c>
      <c r="S19" s="81"/>
      <c r="T19" s="82"/>
    </row>
    <row r="20" spans="2:20" ht="15" customHeight="1">
      <c r="B20" s="48"/>
      <c r="C20" s="49" t="s">
        <v>41</v>
      </c>
      <c r="D20" s="50"/>
      <c r="E20" s="51">
        <v>4</v>
      </c>
      <c r="F20" s="52"/>
      <c r="G20" s="53"/>
      <c r="H20" s="54"/>
      <c r="I20" s="55" t="b">
        <v>0</v>
      </c>
      <c r="J20" s="56" t="b">
        <f>AND(E19&gt;=E20,F19&gt;=F20,G19&gt;=G20,H19&gt;=H20)</f>
        <v>0</v>
      </c>
      <c r="L20" s="48"/>
      <c r="M20" s="49" t="s">
        <v>42</v>
      </c>
      <c r="N20" s="50"/>
      <c r="O20" s="51">
        <v>3</v>
      </c>
      <c r="P20" s="52">
        <v>1</v>
      </c>
      <c r="Q20" s="53"/>
      <c r="R20" s="54"/>
      <c r="S20" s="55" t="b">
        <v>0</v>
      </c>
      <c r="T20" s="56" t="b">
        <f>AND(O19&gt;=O20,P19&gt;=P20,Q19&gt;=Q20,R19&gt;=R20)</f>
        <v>0</v>
      </c>
    </row>
    <row r="21" spans="2:20" ht="15" customHeight="1">
      <c r="B21" s="48"/>
      <c r="C21" s="57" t="s">
        <v>43</v>
      </c>
      <c r="D21" s="58"/>
      <c r="E21" s="59"/>
      <c r="F21" s="60">
        <v>4</v>
      </c>
      <c r="G21" s="61"/>
      <c r="H21" s="62"/>
      <c r="I21" s="63" t="b">
        <v>0</v>
      </c>
      <c r="J21" s="64" t="b">
        <f>AND(E19&gt;=E21,F19&gt;=F21,G19&gt;=G21,H19&gt;=H21)</f>
        <v>0</v>
      </c>
      <c r="L21" s="48"/>
      <c r="M21" s="57" t="s">
        <v>44</v>
      </c>
      <c r="N21" s="58"/>
      <c r="O21" s="59"/>
      <c r="P21" s="60">
        <v>3</v>
      </c>
      <c r="Q21" s="61">
        <v>1</v>
      </c>
      <c r="R21" s="62"/>
      <c r="S21" s="63" t="b">
        <v>0</v>
      </c>
      <c r="T21" s="64" t="b">
        <f>AND(O19&gt;=O21,P19&gt;=P21,Q19&gt;=Q21,R19&gt;=R21)</f>
        <v>0</v>
      </c>
    </row>
    <row r="22" spans="2:20" ht="15" customHeight="1">
      <c r="B22" s="48"/>
      <c r="C22" s="57" t="s">
        <v>45</v>
      </c>
      <c r="D22" s="58"/>
      <c r="E22" s="59"/>
      <c r="F22" s="60"/>
      <c r="G22" s="61">
        <v>4</v>
      </c>
      <c r="H22" s="62"/>
      <c r="I22" s="63" t="b">
        <v>0</v>
      </c>
      <c r="J22" s="64" t="b">
        <f>AND(E19&gt;=E22,F19&gt;=F22,G19&gt;=G22,H19&gt;=H22)</f>
        <v>0</v>
      </c>
      <c r="L22" s="48"/>
      <c r="M22" s="57" t="s">
        <v>46</v>
      </c>
      <c r="N22" s="58"/>
      <c r="O22" s="59"/>
      <c r="P22" s="60"/>
      <c r="Q22" s="61">
        <v>3</v>
      </c>
      <c r="R22" s="62">
        <v>1</v>
      </c>
      <c r="S22" s="63" t="b">
        <v>0</v>
      </c>
      <c r="T22" s="64" t="b">
        <f>AND(O19&gt;=O22,P19&gt;=P22,Q19&gt;=Q22,R19&gt;=R22)</f>
        <v>0</v>
      </c>
    </row>
    <row r="23" spans="2:20" ht="15" customHeight="1" thickBot="1">
      <c r="B23" s="65"/>
      <c r="C23" s="66" t="s">
        <v>47</v>
      </c>
      <c r="D23" s="67"/>
      <c r="E23" s="68"/>
      <c r="F23" s="69"/>
      <c r="G23" s="70"/>
      <c r="H23" s="71">
        <v>4</v>
      </c>
      <c r="I23" s="72" t="b">
        <v>0</v>
      </c>
      <c r="J23" s="73" t="b">
        <f>AND(E19&gt;=E23,F19&gt;=F23,G19&gt;=G23,H19&gt;=H23)</f>
        <v>0</v>
      </c>
      <c r="L23" s="65"/>
      <c r="M23" s="66" t="s">
        <v>48</v>
      </c>
      <c r="N23" s="67"/>
      <c r="O23" s="68">
        <v>1</v>
      </c>
      <c r="P23" s="69"/>
      <c r="Q23" s="70"/>
      <c r="R23" s="71">
        <v>3</v>
      </c>
      <c r="S23" s="72" t="b">
        <v>0</v>
      </c>
      <c r="T23" s="73" t="b">
        <f>AND(O19&gt;=O23,P19&gt;=P23,Q19&gt;=Q23,R19&gt;=R23)</f>
        <v>0</v>
      </c>
    </row>
    <row r="24" spans="2:20" ht="15" customHeight="1">
      <c r="B24" s="74">
        <f>SUM(E24:H24)</f>
        <v>0</v>
      </c>
      <c r="C24" s="75" t="s">
        <v>49</v>
      </c>
      <c r="D24" s="76"/>
      <c r="E24" s="77">
        <f>MAX($I25*E25,$I26*E26,$I27*E27,$I28*E28)</f>
        <v>0</v>
      </c>
      <c r="F24" s="78">
        <f>MAX($I25*F25,$I26*F26,$I27*F27,$I28*F28)</f>
        <v>0</v>
      </c>
      <c r="G24" s="79">
        <f>MAX($I25*G25,$I26*G26,$I27*G27,$I28*G28)</f>
        <v>0</v>
      </c>
      <c r="H24" s="80">
        <f>MAX($I25*H25,$I26*H26,$I27*H27,$I28*H28)</f>
        <v>0</v>
      </c>
      <c r="I24" s="81"/>
      <c r="J24" s="82"/>
      <c r="L24" s="74">
        <f>SUM(O24:R24)</f>
        <v>0</v>
      </c>
      <c r="M24" s="75" t="s">
        <v>50</v>
      </c>
      <c r="N24" s="76"/>
      <c r="O24" s="77">
        <f>MAX($S25*O25,$S26*O26,$S27*O27,$S28*O28)</f>
        <v>0</v>
      </c>
      <c r="P24" s="78">
        <f>MAX($S25*P25,$S26*P26,$S27*P27,$S28*P28)</f>
        <v>0</v>
      </c>
      <c r="Q24" s="79">
        <f>MAX($S25*Q25,$S26*Q26,$S27*Q27,$S28*Q28)</f>
        <v>0</v>
      </c>
      <c r="R24" s="80">
        <f>MAX($S25*R25,$S26*R26,$S27*R27,$S28*R28)</f>
        <v>0</v>
      </c>
      <c r="S24" s="81"/>
      <c r="T24" s="82"/>
    </row>
    <row r="25" spans="2:20" ht="15" customHeight="1">
      <c r="B25" s="48"/>
      <c r="C25" s="49" t="s">
        <v>51</v>
      </c>
      <c r="D25" s="50"/>
      <c r="E25" s="51">
        <v>4</v>
      </c>
      <c r="F25" s="52"/>
      <c r="G25" s="53"/>
      <c r="H25" s="54"/>
      <c r="I25" s="55" t="b">
        <v>0</v>
      </c>
      <c r="J25" s="56" t="b">
        <f>AND(E24&gt;=E25,F24&gt;=F25,G24&gt;=G25,H24&gt;=H25)</f>
        <v>0</v>
      </c>
      <c r="L25" s="48"/>
      <c r="M25" s="49" t="s">
        <v>52</v>
      </c>
      <c r="N25" s="50"/>
      <c r="O25" s="51">
        <v>3</v>
      </c>
      <c r="P25" s="52">
        <v>1</v>
      </c>
      <c r="Q25" s="53"/>
      <c r="R25" s="54"/>
      <c r="S25" s="55" t="b">
        <v>0</v>
      </c>
      <c r="T25" s="56" t="b">
        <f>AND(O24&gt;=O25,P24&gt;=P25,Q24&gt;=Q25,R24&gt;=R25)</f>
        <v>0</v>
      </c>
    </row>
    <row r="26" spans="2:20" ht="15" customHeight="1">
      <c r="B26" s="48"/>
      <c r="C26" s="57" t="s">
        <v>53</v>
      </c>
      <c r="D26" s="58"/>
      <c r="E26" s="59"/>
      <c r="F26" s="60">
        <v>4</v>
      </c>
      <c r="G26" s="61"/>
      <c r="H26" s="62"/>
      <c r="I26" s="63" t="b">
        <v>0</v>
      </c>
      <c r="J26" s="64" t="b">
        <f>AND(E24&gt;=E26,F24&gt;=F26,G24&gt;=G26,H24&gt;=H26)</f>
        <v>0</v>
      </c>
      <c r="L26" s="48"/>
      <c r="M26" s="57" t="s">
        <v>54</v>
      </c>
      <c r="N26" s="58"/>
      <c r="O26" s="59"/>
      <c r="P26" s="60">
        <v>3</v>
      </c>
      <c r="Q26" s="61">
        <v>1</v>
      </c>
      <c r="R26" s="62"/>
      <c r="S26" s="63" t="b">
        <v>0</v>
      </c>
      <c r="T26" s="64" t="b">
        <f>AND(O24&gt;=O26,P24&gt;=P26,Q24&gt;=Q26,R24&gt;=R26)</f>
        <v>0</v>
      </c>
    </row>
    <row r="27" spans="2:20" ht="15" customHeight="1">
      <c r="B27" s="48"/>
      <c r="C27" s="57" t="s">
        <v>55</v>
      </c>
      <c r="D27" s="58"/>
      <c r="E27" s="59"/>
      <c r="F27" s="60"/>
      <c r="G27" s="61">
        <v>4</v>
      </c>
      <c r="H27" s="62"/>
      <c r="I27" s="63" t="b">
        <v>0</v>
      </c>
      <c r="J27" s="64" t="b">
        <f>AND(E24&gt;=E27,F24&gt;=F27,G24&gt;=G27,H24&gt;=H27)</f>
        <v>0</v>
      </c>
      <c r="L27" s="48"/>
      <c r="M27" s="57" t="s">
        <v>56</v>
      </c>
      <c r="N27" s="58"/>
      <c r="O27" s="59"/>
      <c r="P27" s="60"/>
      <c r="Q27" s="61">
        <v>3</v>
      </c>
      <c r="R27" s="62">
        <v>1</v>
      </c>
      <c r="S27" s="63" t="b">
        <v>0</v>
      </c>
      <c r="T27" s="64" t="b">
        <f>AND(O24&gt;=O27,P24&gt;=P27,Q24&gt;=Q27,R24&gt;=R27)</f>
        <v>0</v>
      </c>
    </row>
    <row r="28" spans="2:20" ht="15" customHeight="1" thickBot="1">
      <c r="B28" s="65"/>
      <c r="C28" s="66" t="s">
        <v>57</v>
      </c>
      <c r="D28" s="67"/>
      <c r="E28" s="68"/>
      <c r="F28" s="69"/>
      <c r="G28" s="70"/>
      <c r="H28" s="71">
        <v>4</v>
      </c>
      <c r="I28" s="72" t="b">
        <v>0</v>
      </c>
      <c r="J28" s="73" t="b">
        <f>AND(E24&gt;=E28,F24&gt;=F28,G24&gt;=G28,H24&gt;=H28)</f>
        <v>0</v>
      </c>
      <c r="L28" s="65"/>
      <c r="M28" s="66" t="s">
        <v>58</v>
      </c>
      <c r="N28" s="67"/>
      <c r="O28" s="68">
        <v>1</v>
      </c>
      <c r="P28" s="69"/>
      <c r="Q28" s="70"/>
      <c r="R28" s="71">
        <v>3</v>
      </c>
      <c r="S28" s="72" t="b">
        <v>0</v>
      </c>
      <c r="T28" s="73" t="b">
        <f>AND(O24&gt;=O28,P24&gt;=P28,Q24&gt;=Q28,R24&gt;=R28)</f>
        <v>0</v>
      </c>
    </row>
    <row r="29" spans="2:20" ht="15" customHeight="1">
      <c r="B29" s="74">
        <f>SUM(E29:H29)</f>
        <v>0</v>
      </c>
      <c r="C29" s="75" t="s">
        <v>59</v>
      </c>
      <c r="D29" s="76"/>
      <c r="E29" s="77">
        <f>MAX($I30*E30,$I31*E31,$I32*E32,$I33*E33)</f>
        <v>0</v>
      </c>
      <c r="F29" s="78">
        <f>MAX($I30*F30,$I31*F31,$I32*F32,$I33*F33)</f>
        <v>0</v>
      </c>
      <c r="G29" s="79">
        <f>MAX($I30*G30,$I31*G31,$I32*G32,$I33*G33)</f>
        <v>0</v>
      </c>
      <c r="H29" s="80">
        <f>MAX($I30*H30,$I31*H31,$I32*H32,$I33*H33)</f>
        <v>0</v>
      </c>
      <c r="I29" s="81"/>
      <c r="J29" s="82"/>
      <c r="L29" s="74">
        <f>SUM(O29:R29)</f>
        <v>0</v>
      </c>
      <c r="M29" s="75" t="s">
        <v>60</v>
      </c>
      <c r="N29" s="76"/>
      <c r="O29" s="77">
        <f>MAX($S30*O30,$S31*O31,$S32*O32,$S33*O33)</f>
        <v>0</v>
      </c>
      <c r="P29" s="78">
        <f>MAX($S30*P30,$S31*P31,$S32*P32,$S33*P33)</f>
        <v>0</v>
      </c>
      <c r="Q29" s="79">
        <f>MAX($S30*Q30,$S31*Q31,$S32*Q32,$S33*Q33)</f>
        <v>0</v>
      </c>
      <c r="R29" s="80">
        <f>MAX($S30*R30,$S31*R31,$S32*R32,$S33*R33)</f>
        <v>0</v>
      </c>
      <c r="S29" s="81"/>
      <c r="T29" s="82"/>
    </row>
    <row r="30" spans="2:20" ht="15" customHeight="1">
      <c r="B30" s="48"/>
      <c r="C30" s="49" t="s">
        <v>61</v>
      </c>
      <c r="D30" s="50"/>
      <c r="E30" s="51">
        <v>2</v>
      </c>
      <c r="F30" s="52"/>
      <c r="G30" s="53">
        <v>2</v>
      </c>
      <c r="H30" s="54"/>
      <c r="I30" s="55" t="b">
        <v>0</v>
      </c>
      <c r="J30" s="56" t="b">
        <f>AND(E29&gt;=E30,F29&gt;=F30,G29&gt;=G30,H29&gt;=H30)</f>
        <v>0</v>
      </c>
      <c r="L30" s="48"/>
      <c r="M30" s="49" t="s">
        <v>62</v>
      </c>
      <c r="N30" s="50"/>
      <c r="O30" s="51">
        <v>4</v>
      </c>
      <c r="P30" s="52">
        <v>4</v>
      </c>
      <c r="Q30" s="53"/>
      <c r="R30" s="54"/>
      <c r="S30" s="55" t="b">
        <v>0</v>
      </c>
      <c r="T30" s="56" t="b">
        <f>AND(O29&gt;=O30,P29&gt;=P30,Q29&gt;=Q30,R29&gt;=R30)</f>
        <v>0</v>
      </c>
    </row>
    <row r="31" spans="2:20" ht="15" customHeight="1">
      <c r="B31" s="48"/>
      <c r="C31" s="57" t="s">
        <v>63</v>
      </c>
      <c r="D31" s="58"/>
      <c r="E31" s="59"/>
      <c r="F31" s="60">
        <v>2</v>
      </c>
      <c r="G31" s="61"/>
      <c r="H31" s="62">
        <v>2</v>
      </c>
      <c r="I31" s="63" t="b">
        <v>0</v>
      </c>
      <c r="J31" s="64" t="b">
        <f>AND(E29&gt;=E31,F29&gt;=F31,G29&gt;=G31,H29&gt;=H31)</f>
        <v>0</v>
      </c>
      <c r="L31" s="48"/>
      <c r="M31" s="57" t="s">
        <v>64</v>
      </c>
      <c r="N31" s="58"/>
      <c r="O31" s="59"/>
      <c r="P31" s="60"/>
      <c r="Q31" s="61">
        <v>4</v>
      </c>
      <c r="R31" s="62">
        <v>4</v>
      </c>
      <c r="S31" s="63" t="b">
        <v>0</v>
      </c>
      <c r="T31" s="64" t="b">
        <f>AND(O29&gt;=O31,P29&gt;=P31,Q29&gt;=Q31,R29&gt;=R31)</f>
        <v>0</v>
      </c>
    </row>
    <row r="32" spans="2:20" ht="15" customHeight="1">
      <c r="B32" s="48"/>
      <c r="C32" s="57" t="s">
        <v>65</v>
      </c>
      <c r="D32" s="58"/>
      <c r="E32" s="59">
        <v>3</v>
      </c>
      <c r="F32" s="60"/>
      <c r="G32" s="61">
        <v>1</v>
      </c>
      <c r="H32" s="62"/>
      <c r="I32" s="63" t="b">
        <v>0</v>
      </c>
      <c r="J32" s="64" t="b">
        <f>AND(E29&gt;=E32,F29&gt;=F32,G29&gt;=G32,H29&gt;=H32)</f>
        <v>0</v>
      </c>
      <c r="L32" s="48"/>
      <c r="M32" s="57" t="s">
        <v>66</v>
      </c>
      <c r="N32" s="58"/>
      <c r="O32" s="59">
        <v>1</v>
      </c>
      <c r="P32" s="60"/>
      <c r="Q32" s="61">
        <v>2</v>
      </c>
      <c r="R32" s="62">
        <v>3</v>
      </c>
      <c r="S32" s="63" t="b">
        <v>0</v>
      </c>
      <c r="T32" s="64" t="b">
        <f>AND(O29&gt;=O32,P29&gt;=P32,Q29&gt;=Q32,R29&gt;=R32)</f>
        <v>0</v>
      </c>
    </row>
    <row r="33" spans="2:22" ht="15" customHeight="1" thickBot="1">
      <c r="B33" s="65"/>
      <c r="C33" s="66" t="s">
        <v>67</v>
      </c>
      <c r="D33" s="67"/>
      <c r="E33" s="68">
        <v>1</v>
      </c>
      <c r="F33" s="69"/>
      <c r="G33" s="70">
        <v>3</v>
      </c>
      <c r="H33" s="71"/>
      <c r="I33" s="72" t="b">
        <v>0</v>
      </c>
      <c r="J33" s="73" t="b">
        <f>AND(E29&gt;=E33,F29&gt;=F33,G29&gt;=G33,H29&gt;=H33)</f>
        <v>0</v>
      </c>
      <c r="L33" s="65"/>
      <c r="M33" s="66" t="s">
        <v>68</v>
      </c>
      <c r="N33" s="67"/>
      <c r="O33" s="68">
        <v>2</v>
      </c>
      <c r="P33" s="69">
        <v>3</v>
      </c>
      <c r="Q33" s="70">
        <v>1</v>
      </c>
      <c r="R33" s="71"/>
      <c r="S33" s="72" t="b">
        <v>0</v>
      </c>
      <c r="T33" s="73" t="b">
        <f>AND(O29&gt;=O33,P29&gt;=P33,Q29&gt;=Q33,R29&gt;=R33)</f>
        <v>0</v>
      </c>
    </row>
    <row r="34" spans="2:22" ht="15" customHeight="1">
      <c r="B34" s="74">
        <f>SUM(E34:H34)</f>
        <v>0</v>
      </c>
      <c r="C34" s="75" t="s">
        <v>69</v>
      </c>
      <c r="D34" s="76"/>
      <c r="E34" s="77">
        <f>MAX($I35*E35,$I36*E36,$I37*E37,$I38*E38)</f>
        <v>0</v>
      </c>
      <c r="F34" s="78">
        <f>MAX($I35*F35,$I36*F36,$I37*F37,$I38*F38)</f>
        <v>0</v>
      </c>
      <c r="G34" s="79">
        <f>MAX($I35*G35,$I36*G36,$I37*G37,$I38*G38)</f>
        <v>0</v>
      </c>
      <c r="H34" s="80">
        <f>MAX($I35*H35,$I36*H36,$I37*H37,$I38*H38)</f>
        <v>0</v>
      </c>
      <c r="I34" s="81"/>
      <c r="J34" s="82"/>
      <c r="L34" s="74">
        <f>SUM(O34:R34)</f>
        <v>0</v>
      </c>
      <c r="M34" s="75" t="s">
        <v>70</v>
      </c>
      <c r="N34" s="76"/>
      <c r="O34" s="77">
        <f>MAX($S35*O35,$S36*O36,$S37*O37,$S38*O38)</f>
        <v>0</v>
      </c>
      <c r="P34" s="78">
        <f>MAX($S35*P35,$S36*P36,$S37*P37,$S38*P38)</f>
        <v>0</v>
      </c>
      <c r="Q34" s="79">
        <f>MAX($S35*Q35,$S36*Q36,$S37*Q37,$S38*Q38)</f>
        <v>0</v>
      </c>
      <c r="R34" s="80">
        <f>MAX($S35*R35,$S36*R36,$S37*R37,$S38*R38)</f>
        <v>0</v>
      </c>
      <c r="S34" s="81"/>
      <c r="T34" s="82"/>
    </row>
    <row r="35" spans="2:22" ht="15" customHeight="1">
      <c r="B35" s="48"/>
      <c r="C35" s="49" t="s">
        <v>71</v>
      </c>
      <c r="D35" s="50"/>
      <c r="E35" s="51">
        <v>2</v>
      </c>
      <c r="F35" s="52">
        <v>2</v>
      </c>
      <c r="G35" s="53"/>
      <c r="H35" s="54"/>
      <c r="I35" s="55" t="b">
        <v>0</v>
      </c>
      <c r="J35" s="56" t="b">
        <f>AND(E34&gt;=E35,F34&gt;=F35,G34&gt;=G35,H34&gt;=H35)</f>
        <v>0</v>
      </c>
      <c r="L35" s="48"/>
      <c r="M35" s="49" t="s">
        <v>72</v>
      </c>
      <c r="N35" s="50"/>
      <c r="O35" s="51"/>
      <c r="P35" s="52">
        <v>4</v>
      </c>
      <c r="Q35" s="53">
        <v>4</v>
      </c>
      <c r="R35" s="54"/>
      <c r="S35" s="55" t="b">
        <v>0</v>
      </c>
      <c r="T35" s="56" t="b">
        <f>AND(O34&gt;=O35,P34&gt;=P35,Q34&gt;=Q35,R34&gt;=R35)</f>
        <v>0</v>
      </c>
    </row>
    <row r="36" spans="2:22" ht="15" customHeight="1">
      <c r="B36" s="48"/>
      <c r="C36" s="57" t="s">
        <v>73</v>
      </c>
      <c r="D36" s="58"/>
      <c r="E36" s="59"/>
      <c r="F36" s="60"/>
      <c r="G36" s="61">
        <v>2</v>
      </c>
      <c r="H36" s="62">
        <v>2</v>
      </c>
      <c r="I36" s="63" t="b">
        <v>0</v>
      </c>
      <c r="J36" s="64" t="b">
        <f>AND(E34&gt;=E36,F34&gt;=F36,G34&gt;=G36,H34&gt;=H36)</f>
        <v>0</v>
      </c>
      <c r="L36" s="48"/>
      <c r="M36" s="57" t="s">
        <v>74</v>
      </c>
      <c r="N36" s="58"/>
      <c r="O36" s="59">
        <v>4</v>
      </c>
      <c r="P36" s="60"/>
      <c r="Q36" s="61"/>
      <c r="R36" s="62">
        <v>4</v>
      </c>
      <c r="S36" s="63" t="b">
        <v>0</v>
      </c>
      <c r="T36" s="64" t="b">
        <f>AND(O34&gt;=O36,P34&gt;=P36,Q34&gt;=Q36,R34&gt;=R36)</f>
        <v>0</v>
      </c>
    </row>
    <row r="37" spans="2:22" ht="15" customHeight="1">
      <c r="B37" s="48"/>
      <c r="C37" s="57" t="s">
        <v>75</v>
      </c>
      <c r="D37" s="58"/>
      <c r="E37" s="59">
        <v>3</v>
      </c>
      <c r="F37" s="60">
        <v>1</v>
      </c>
      <c r="G37" s="61"/>
      <c r="H37" s="62"/>
      <c r="I37" s="63" t="b">
        <v>0</v>
      </c>
      <c r="J37" s="64" t="b">
        <f>AND(E34&gt;=E37,F34&gt;=F37,G34&gt;=G37,H34&gt;=H37)</f>
        <v>0</v>
      </c>
      <c r="L37" s="48"/>
      <c r="M37" s="57" t="s">
        <v>76</v>
      </c>
      <c r="N37" s="58"/>
      <c r="O37" s="59">
        <v>1</v>
      </c>
      <c r="P37" s="60">
        <v>2</v>
      </c>
      <c r="Q37" s="61"/>
      <c r="R37" s="62">
        <v>3</v>
      </c>
      <c r="S37" s="63" t="b">
        <v>0</v>
      </c>
      <c r="T37" s="64" t="b">
        <f>AND(O34&gt;=O37,P34&gt;=P37,Q34&gt;=Q37,R34&gt;=R37)</f>
        <v>0</v>
      </c>
    </row>
    <row r="38" spans="2:22" ht="15" customHeight="1" thickBot="1">
      <c r="B38" s="65"/>
      <c r="C38" s="66" t="s">
        <v>77</v>
      </c>
      <c r="D38" s="67"/>
      <c r="E38" s="68">
        <v>1</v>
      </c>
      <c r="F38" s="69">
        <v>3</v>
      </c>
      <c r="G38" s="70"/>
      <c r="H38" s="71"/>
      <c r="I38" s="72" t="b">
        <v>0</v>
      </c>
      <c r="J38" s="73" t="b">
        <f>AND(E34&gt;=E38,F34&gt;=F38,G34&gt;=G38,H34&gt;=H38)</f>
        <v>0</v>
      </c>
      <c r="L38" s="65"/>
      <c r="M38" s="66" t="s">
        <v>78</v>
      </c>
      <c r="N38" s="67"/>
      <c r="O38" s="68"/>
      <c r="P38" s="69">
        <v>3</v>
      </c>
      <c r="Q38" s="70">
        <v>1</v>
      </c>
      <c r="R38" s="71">
        <v>2</v>
      </c>
      <c r="S38" s="72" t="b">
        <v>0</v>
      </c>
      <c r="T38" s="73" t="b">
        <f>AND(O34&gt;=O38,P34&gt;=P38,Q34&gt;=Q38,R34&gt;=R38)</f>
        <v>0</v>
      </c>
    </row>
    <row r="39" spans="2:22">
      <c r="K39" s="2"/>
      <c r="L39" s="2"/>
      <c r="M39" s="2"/>
      <c r="S39" s="2"/>
      <c r="T39" s="2"/>
      <c r="U39" s="2"/>
      <c r="V39" s="2"/>
    </row>
    <row r="40" spans="2:22">
      <c r="K40" s="2"/>
      <c r="L40" s="2"/>
      <c r="M40" s="2"/>
      <c r="S40" s="2"/>
      <c r="T40" s="2"/>
      <c r="U40" s="2"/>
      <c r="V40" s="2"/>
    </row>
    <row r="41" spans="2:22">
      <c r="K41" s="2"/>
      <c r="L41" s="2"/>
      <c r="M41" s="2"/>
      <c r="S41" s="2"/>
      <c r="T41" s="2"/>
      <c r="U41" s="2"/>
      <c r="V41" s="2"/>
    </row>
    <row r="42" spans="2:22">
      <c r="K42" s="2"/>
      <c r="L42" s="2"/>
      <c r="M42" s="2"/>
      <c r="S42" s="2"/>
      <c r="T42" s="2"/>
      <c r="U42" s="2"/>
      <c r="V42" s="2"/>
    </row>
    <row r="43" spans="2:22">
      <c r="K43" s="2"/>
      <c r="L43" s="2"/>
      <c r="M43" s="2"/>
      <c r="S43" s="2"/>
      <c r="T43" s="2"/>
      <c r="U43" s="2"/>
      <c r="V43" s="2"/>
    </row>
    <row r="44" spans="2:22">
      <c r="K44" s="2"/>
      <c r="L44" s="2"/>
      <c r="M44" s="2"/>
      <c r="S44" s="2"/>
      <c r="T44" s="2"/>
      <c r="U44" s="2"/>
      <c r="V44" s="2"/>
    </row>
    <row r="45" spans="2:22">
      <c r="K45" s="2"/>
      <c r="L45" s="2"/>
      <c r="M45" s="2"/>
      <c r="S45" s="2"/>
      <c r="T45" s="2"/>
      <c r="U45" s="2"/>
      <c r="V45" s="2"/>
    </row>
    <row r="46" spans="2:22">
      <c r="K46" s="2"/>
      <c r="L46" s="2"/>
      <c r="M46" s="2"/>
      <c r="S46" s="2"/>
      <c r="T46" s="2"/>
      <c r="U46" s="2"/>
      <c r="V46" s="2"/>
    </row>
    <row r="47" spans="2:22">
      <c r="K47" s="2"/>
      <c r="L47" s="2"/>
      <c r="M47" s="2"/>
      <c r="S47" s="2"/>
      <c r="T47" s="2"/>
      <c r="U47" s="2"/>
      <c r="V47" s="2"/>
    </row>
    <row r="48" spans="2:22">
      <c r="K48" s="2"/>
      <c r="L48" s="2"/>
      <c r="M48" s="2"/>
      <c r="S48" s="2"/>
      <c r="T48" s="2"/>
      <c r="U48" s="2"/>
      <c r="V48" s="2"/>
    </row>
    <row r="49" spans="11:22">
      <c r="K49" s="2"/>
      <c r="L49" s="2"/>
      <c r="M49" s="2"/>
      <c r="S49" s="2"/>
      <c r="T49" s="2"/>
      <c r="U49" s="2"/>
      <c r="V49" s="2"/>
    </row>
    <row r="50" spans="11:22">
      <c r="K50" s="2"/>
      <c r="L50" s="2"/>
      <c r="M50" s="2"/>
      <c r="S50" s="2"/>
      <c r="T50" s="2"/>
      <c r="U50" s="2"/>
      <c r="V50" s="2"/>
    </row>
    <row r="51" spans="11:22">
      <c r="K51" s="2"/>
      <c r="L51" s="2"/>
      <c r="M51" s="2"/>
      <c r="S51" s="2"/>
      <c r="T51" s="2"/>
      <c r="U51" s="2"/>
      <c r="V51" s="2"/>
    </row>
    <row r="52" spans="11:22">
      <c r="K52" s="2"/>
      <c r="L52" s="2"/>
      <c r="M52" s="2"/>
      <c r="S52" s="2"/>
      <c r="T52" s="2"/>
      <c r="U52" s="2"/>
      <c r="V52" s="2"/>
    </row>
    <row r="53" spans="11:22">
      <c r="K53" s="2"/>
      <c r="L53" s="2"/>
      <c r="M53" s="2"/>
      <c r="S53" s="2"/>
      <c r="T53" s="2"/>
      <c r="U53" s="2"/>
      <c r="V53" s="2"/>
    </row>
    <row r="54" spans="11:22">
      <c r="K54" s="2"/>
      <c r="L54" s="2"/>
      <c r="M54" s="2"/>
      <c r="S54" s="2"/>
      <c r="T54" s="2"/>
      <c r="U54" s="2"/>
      <c r="V54" s="2"/>
    </row>
    <row r="55" spans="11:22">
      <c r="K55" s="2"/>
      <c r="L55" s="2"/>
      <c r="M55" s="2"/>
      <c r="S55" s="2"/>
      <c r="T55" s="2"/>
      <c r="U55" s="2"/>
      <c r="V55" s="2"/>
    </row>
    <row r="56" spans="11:22">
      <c r="K56" s="2"/>
      <c r="L56" s="2"/>
      <c r="M56" s="2"/>
      <c r="S56" s="2"/>
      <c r="T56" s="2"/>
      <c r="U56" s="2"/>
      <c r="V56" s="2"/>
    </row>
    <row r="57" spans="11:22">
      <c r="K57" s="2"/>
      <c r="L57" s="2"/>
      <c r="M57" s="2"/>
      <c r="S57" s="2"/>
      <c r="T57" s="2"/>
      <c r="U57" s="2"/>
      <c r="V57" s="2"/>
    </row>
    <row r="58" spans="11:22">
      <c r="K58" s="2"/>
      <c r="L58" s="2"/>
      <c r="M58" s="2"/>
      <c r="S58" s="2"/>
      <c r="T58" s="2"/>
      <c r="U58" s="2"/>
      <c r="V58" s="2"/>
    </row>
    <row r="59" spans="11:22">
      <c r="K59" s="2"/>
      <c r="L59" s="2"/>
      <c r="M59" s="2"/>
      <c r="S59" s="2"/>
      <c r="T59" s="2"/>
      <c r="U59" s="2"/>
      <c r="V59" s="2"/>
    </row>
    <row r="60" spans="11:22">
      <c r="K60" s="2"/>
      <c r="L60" s="2"/>
      <c r="M60" s="2"/>
      <c r="S60" s="2"/>
      <c r="T60" s="2"/>
      <c r="U60" s="2"/>
      <c r="V60" s="2"/>
    </row>
    <row r="61" spans="11:22">
      <c r="K61" s="2"/>
      <c r="L61" s="2"/>
      <c r="M61" s="2"/>
      <c r="S61" s="2"/>
      <c r="T61" s="2"/>
      <c r="U61" s="2"/>
      <c r="V61" s="2"/>
    </row>
    <row r="62" spans="11:22">
      <c r="K62" s="2"/>
      <c r="L62" s="2"/>
      <c r="M62" s="2"/>
      <c r="S62" s="2"/>
      <c r="T62" s="2"/>
      <c r="U62" s="2"/>
      <c r="V62" s="2"/>
    </row>
    <row r="63" spans="11:22">
      <c r="K63" s="2"/>
      <c r="L63" s="2"/>
      <c r="M63" s="2"/>
      <c r="S63" s="2"/>
      <c r="T63" s="2"/>
      <c r="U63" s="2"/>
      <c r="V63" s="2"/>
    </row>
    <row r="64" spans="11:22">
      <c r="K64" s="2"/>
      <c r="L64" s="2"/>
      <c r="M64" s="2"/>
      <c r="S64" s="2"/>
      <c r="T64" s="2"/>
      <c r="U64" s="2"/>
      <c r="V64" s="2"/>
    </row>
    <row r="65" spans="11:22">
      <c r="K65" s="2"/>
      <c r="L65" s="2"/>
      <c r="M65" s="2"/>
      <c r="S65" s="2"/>
      <c r="T65" s="2"/>
      <c r="U65" s="2"/>
      <c r="V65" s="2"/>
    </row>
    <row r="66" spans="11:22">
      <c r="K66" s="2"/>
      <c r="L66" s="2"/>
      <c r="M66" s="2"/>
      <c r="S66" s="2"/>
      <c r="T66" s="2"/>
      <c r="U66" s="2"/>
      <c r="V66" s="2"/>
    </row>
    <row r="67" spans="11:22">
      <c r="K67" s="2"/>
      <c r="L67" s="2"/>
      <c r="M67" s="2"/>
      <c r="S67" s="2"/>
      <c r="T67" s="2"/>
      <c r="U67" s="2"/>
      <c r="V67" s="2"/>
    </row>
    <row r="68" spans="11:22">
      <c r="K68" s="2"/>
      <c r="L68" s="2"/>
      <c r="M68" s="2"/>
      <c r="S68" s="2"/>
      <c r="T68" s="2"/>
      <c r="U68" s="2"/>
      <c r="V68" s="2"/>
    </row>
  </sheetData>
  <mergeCells count="4">
    <mergeCell ref="E2:F2"/>
    <mergeCell ref="E4:F4"/>
    <mergeCell ref="M4:M5"/>
    <mergeCell ref="E6:F6"/>
  </mergeCells>
  <phoneticPr fontId="3"/>
  <conditionalFormatting sqref="O6:R6">
    <cfRule type="cellIs" dxfId="23" priority="7" stopIfTrue="1" operator="greaterThan">
      <formula>$E$6</formula>
    </cfRule>
  </conditionalFormatting>
  <conditionalFormatting sqref="M10:M13">
    <cfRule type="expression" dxfId="22" priority="9" stopIfTrue="1">
      <formula>$L$9&gt;8</formula>
    </cfRule>
  </conditionalFormatting>
  <conditionalFormatting sqref="M15:M18">
    <cfRule type="expression" dxfId="21" priority="10" stopIfTrue="1">
      <formula>$L$14&gt;8</formula>
    </cfRule>
  </conditionalFormatting>
  <conditionalFormatting sqref="M20:M23">
    <cfRule type="expression" dxfId="20" priority="11" stopIfTrue="1">
      <formula>$L$19&gt;8</formula>
    </cfRule>
  </conditionalFormatting>
  <conditionalFormatting sqref="M25:M28">
    <cfRule type="expression" dxfId="19" priority="12" stopIfTrue="1">
      <formula>$L$24&gt;8</formula>
    </cfRule>
  </conditionalFormatting>
  <conditionalFormatting sqref="M30:M33">
    <cfRule type="expression" dxfId="18" priority="13" stopIfTrue="1">
      <formula>$L$29&gt;8</formula>
    </cfRule>
  </conditionalFormatting>
  <conditionalFormatting sqref="M35:M38">
    <cfRule type="expression" dxfId="17" priority="14" stopIfTrue="1">
      <formula>$L$34&gt;8</formula>
    </cfRule>
  </conditionalFormatting>
  <conditionalFormatting sqref="C35:C38">
    <cfRule type="expression" dxfId="16" priority="15" stopIfTrue="1">
      <formula>$B$34&gt;8</formula>
    </cfRule>
  </conditionalFormatting>
  <conditionalFormatting sqref="C30:C33">
    <cfRule type="expression" dxfId="15" priority="16" stopIfTrue="1">
      <formula>$B$29&gt;8</formula>
    </cfRule>
  </conditionalFormatting>
  <conditionalFormatting sqref="C25:C28">
    <cfRule type="expression" dxfId="14" priority="17" stopIfTrue="1">
      <formula>$B$24&gt;8</formula>
    </cfRule>
  </conditionalFormatting>
  <conditionalFormatting sqref="C20:C23">
    <cfRule type="expression" dxfId="13" priority="18" stopIfTrue="1">
      <formula>$B$19&gt;8</formula>
    </cfRule>
  </conditionalFormatting>
  <conditionalFormatting sqref="C15:C18">
    <cfRule type="expression" dxfId="12" priority="8" stopIfTrue="1">
      <formula>$B$14&gt;8</formula>
    </cfRule>
  </conditionalFormatting>
  <conditionalFormatting sqref="M4:M6">
    <cfRule type="expression" dxfId="11" priority="6">
      <formula>$M$6&gt;96</formula>
    </cfRule>
  </conditionalFormatting>
  <conditionalFormatting sqref="E2:F2">
    <cfRule type="cellIs" dxfId="10" priority="3" operator="greaterThan">
      <formula>96</formula>
    </cfRule>
    <cfRule type="cellIs" dxfId="9" priority="5" operator="between">
      <formula>1</formula>
      <formula>47</formula>
    </cfRule>
  </conditionalFormatting>
  <conditionalFormatting sqref="E4:F4">
    <cfRule type="expression" dxfId="8" priority="2">
      <formula>$E$2=0</formula>
    </cfRule>
    <cfRule type="expression" dxfId="7" priority="4">
      <formula>$E$2&lt;&gt;$E$4</formula>
    </cfRule>
  </conditionalFormatting>
  <conditionalFormatting sqref="B10:B13 B35:B38 B30:B33 B25:B28 B20:B23 B15:B18 L30:L33 L25:L28 L20:L23 L15:L18 L10:L13">
    <cfRule type="expression" dxfId="6" priority="19" stopIfTrue="1">
      <formula>OR(I10)</formula>
    </cfRule>
  </conditionalFormatting>
  <conditionalFormatting sqref="C35:C38 C30:C33 C25:C28 C20:C23 C15:C18 M30:M33 M25:M28 M20:M23 M15:M18 M10:M13">
    <cfRule type="expression" dxfId="5" priority="20" stopIfTrue="1">
      <formula>OR(I10,J10)</formula>
    </cfRule>
  </conditionalFormatting>
  <conditionalFormatting sqref="C10:C13">
    <cfRule type="expression" dxfId="4" priority="21" stopIfTrue="1">
      <formula>$B$9&gt;8</formula>
    </cfRule>
    <cfRule type="expression" dxfId="3" priority="22" stopIfTrue="1">
      <formula>OR(I10,J10)</formula>
    </cfRule>
  </conditionalFormatting>
  <conditionalFormatting sqref="L35:L38">
    <cfRule type="expression" dxfId="2" priority="23" stopIfTrue="1">
      <formula>OR(S35)</formula>
    </cfRule>
  </conditionalFormatting>
  <conditionalFormatting sqref="M35:M38">
    <cfRule type="expression" dxfId="1" priority="24" stopIfTrue="1">
      <formula>OR(S35,T35)</formula>
    </cfRule>
  </conditionalFormatting>
  <conditionalFormatting sqref="E6:F6">
    <cfRule type="expression" dxfId="0" priority="1">
      <formula>$E$2=0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御魂強化セットボーナス</vt:lpstr>
    </vt:vector>
  </TitlesOfParts>
  <Company>想像の覚書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(#ﾟДﾟ) ﾌﾟﾝｽｺ！</dc:creator>
  <cp:lastModifiedBy/>
  <dcterms:created xsi:type="dcterms:W3CDTF">2012-05-17T08:02:12Z</dcterms:created>
  <dcterms:modified xsi:type="dcterms:W3CDTF">2012-05-17T08:02:31Z</dcterms:modified>
</cp:coreProperties>
</file>